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D17" i="1" l="1"/>
  <c r="E19" i="1"/>
  <c r="E18" i="1"/>
  <c r="E17" i="1"/>
  <c r="H11" i="1"/>
  <c r="C19" i="1"/>
  <c r="F19" i="1" s="1"/>
  <c r="F11" i="1"/>
  <c r="D9" i="1"/>
  <c r="D7" i="1"/>
  <c r="D8" i="1" s="1"/>
  <c r="D11" i="1" l="1"/>
</calcChain>
</file>

<file path=xl/sharedStrings.xml><?xml version="1.0" encoding="utf-8"?>
<sst xmlns="http://schemas.openxmlformats.org/spreadsheetml/2006/main" count="5" uniqueCount="5">
  <si>
    <t>- ISR</t>
  </si>
  <si>
    <t>-IVA</t>
  </si>
  <si>
    <t>Ret ISR                  16,286.56</t>
  </si>
  <si>
    <t>SUBTOTAL</t>
  </si>
  <si>
    <t>Ret ISR             16,287.71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</si>
</sst>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rgb="FFCC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/>
    <xf numFmtId="0" fontId="0" fillId="0" borderId="0" xfId="0" quotePrefix="1"/>
    <xf numFmtId="4" fontId="1" fillId="0" borderId="0" xfId="0" applyNumberFormat="1" applyFont="1"/>
    <xf numFmtId="0" fontId="0" fillId="2" borderId="0" xfId="0" quotePrefix="1" applyFill="1"/>
    <xf numFmtId="4" fontId="0" fillId="2" borderId="0" xfId="0" applyNumberFormat="1" applyFill="1"/>
    <xf numFmtId="0" fontId="0" fillId="0" borderId="0" xfId="0" applyFill="1"/>
    <xf numFmtId="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H21"/>
  <sheetViews>
    <sheetView tabSelected="1" workbookViewId="0">
      <selection activeCell="G14" sqref="G14"/>
    </sheetView>
  </sheetViews>
  <sheetFormatPr baseColWidth="10" defaultRowHeight="15" x14ac:dyDescent="0.25"/>
  <cols>
    <col min="4" max="4" width="11.42578125" style="1"/>
    <col min="6" max="6" width="12.7109375" bestFit="1" customWidth="1"/>
  </cols>
  <sheetData>
    <row r="4" spans="3:8" x14ac:dyDescent="0.25">
      <c r="E4" s="6"/>
    </row>
    <row r="5" spans="3:8" x14ac:dyDescent="0.25">
      <c r="E5" s="6"/>
    </row>
    <row r="6" spans="3:8" x14ac:dyDescent="0.25">
      <c r="C6" t="s">
        <v>3</v>
      </c>
      <c r="D6" s="1">
        <v>162877</v>
      </c>
      <c r="E6" s="6"/>
      <c r="F6" s="1">
        <v>162865.54999999999</v>
      </c>
      <c r="H6" s="1">
        <v>162877.07</v>
      </c>
    </row>
    <row r="7" spans="3:8" x14ac:dyDescent="0.25">
      <c r="D7" s="1">
        <f>D6*0.16</f>
        <v>26060.32</v>
      </c>
      <c r="E7" s="6"/>
      <c r="F7" s="1">
        <v>26058.49</v>
      </c>
      <c r="H7" s="1">
        <v>26060.33</v>
      </c>
    </row>
    <row r="8" spans="3:8" hidden="1" x14ac:dyDescent="0.25">
      <c r="D8" s="1">
        <f>D6+D7</f>
        <v>188937.32</v>
      </c>
      <c r="E8" s="6"/>
      <c r="F8" s="1" t="s">
        <v>2</v>
      </c>
      <c r="H8" s="1" t="s">
        <v>4</v>
      </c>
    </row>
    <row r="9" spans="3:8" x14ac:dyDescent="0.25">
      <c r="C9" s="2" t="s">
        <v>0</v>
      </c>
      <c r="D9" s="1">
        <f>D6*0.1</f>
        <v>16287.7</v>
      </c>
      <c r="E9" s="6"/>
      <c r="F9" s="1">
        <v>16286.56</v>
      </c>
      <c r="H9" s="1">
        <v>16287.71</v>
      </c>
    </row>
    <row r="10" spans="3:8" x14ac:dyDescent="0.25">
      <c r="C10" s="4" t="s">
        <v>1</v>
      </c>
      <c r="D10" s="5">
        <v>17373.599998999998</v>
      </c>
      <c r="E10" s="6"/>
      <c r="F10" s="5">
        <v>17361.47</v>
      </c>
      <c r="H10" s="1">
        <v>17362.7</v>
      </c>
    </row>
    <row r="11" spans="3:8" x14ac:dyDescent="0.25">
      <c r="D11" s="1">
        <f>D6+D7-D9-D10</f>
        <v>155276.020001</v>
      </c>
      <c r="E11" s="6"/>
      <c r="F11" s="1">
        <f>F6+F7-F9-F10</f>
        <v>155276.00999999998</v>
      </c>
      <c r="H11" s="1">
        <f>H6+H7-H9-H10</f>
        <v>155286.99000000002</v>
      </c>
    </row>
    <row r="12" spans="3:8" x14ac:dyDescent="0.25">
      <c r="E12" s="7"/>
    </row>
    <row r="13" spans="3:8" ht="15.75" x14ac:dyDescent="0.25">
      <c r="E13" s="6"/>
      <c r="F13" s="3">
        <v>155276.01999999999</v>
      </c>
    </row>
    <row r="17" spans="3:6" x14ac:dyDescent="0.25">
      <c r="C17" s="1">
        <v>325754</v>
      </c>
      <c r="D17" s="1">
        <f>C17/2</f>
        <v>162877</v>
      </c>
      <c r="E17" s="1">
        <f>F6+H6</f>
        <v>325742.62</v>
      </c>
    </row>
    <row r="18" spans="3:6" x14ac:dyDescent="0.25">
      <c r="C18" s="1">
        <v>52120.66</v>
      </c>
      <c r="E18" s="1">
        <f>F7+H7</f>
        <v>52118.820000000007</v>
      </c>
    </row>
    <row r="19" spans="3:6" x14ac:dyDescent="0.25">
      <c r="C19" s="1">
        <f>C17+C18</f>
        <v>377874.66000000003</v>
      </c>
      <c r="E19" s="1">
        <f>E17+E18</f>
        <v>377861.44</v>
      </c>
      <c r="F19" s="1">
        <f>C19-E19</f>
        <v>13.220000000030268</v>
      </c>
    </row>
    <row r="20" spans="3:6" x14ac:dyDescent="0.25">
      <c r="C20" s="1"/>
    </row>
    <row r="21" spans="3:6" x14ac:dyDescent="0.25">
      <c r="C21" s="1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Chavarria Garay Wendy Paloma</dc:creator>
  <cp:lastModifiedBy>Chavarria Garay Wendy Paloma</cp:lastModifiedBy>
  <dcterms:created xsi:type="dcterms:W3CDTF">2017-10-24T19:05:49Z</dcterms:created>
  <dcterms:modified xsi:type="dcterms:W3CDTF">2017-10-24T20:00:17Z</dcterms:modified>
</cp:coreProperties>
</file>